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5" windowWidth="15480" windowHeight="10020" activeTab="1"/>
  </bookViews>
  <sheets>
    <sheet name="全区2015年公共预算收支执行" sheetId="1" r:id="rId1"/>
    <sheet name="全区2015年政府性基金收支执行" sheetId="2" r:id="rId2"/>
  </sheets>
  <calcPr calcId="125725"/>
</workbook>
</file>

<file path=xl/calcChain.xml><?xml version="1.0" encoding="utf-8"?>
<calcChain xmlns="http://schemas.openxmlformats.org/spreadsheetml/2006/main">
  <c r="I9" i="2"/>
  <c r="I14"/>
  <c r="G17"/>
  <c r="I17" s="1"/>
  <c r="F7" i="1"/>
  <c r="F8"/>
  <c r="F9"/>
  <c r="F10"/>
  <c r="F11"/>
  <c r="F13"/>
  <c r="F14"/>
  <c r="F15"/>
  <c r="F16"/>
  <c r="F17"/>
  <c r="F21"/>
  <c r="F22"/>
  <c r="F24"/>
  <c r="F30"/>
  <c r="F31"/>
  <c r="F33"/>
  <c r="F35"/>
  <c r="F6"/>
  <c r="E35"/>
  <c r="E33"/>
  <c r="E31"/>
  <c r="E30"/>
  <c r="E25"/>
  <c r="E24"/>
  <c r="E22"/>
  <c r="E21"/>
  <c r="E17"/>
  <c r="E16"/>
  <c r="E15"/>
  <c r="E14"/>
  <c r="E13"/>
  <c r="E11"/>
  <c r="E10"/>
  <c r="E9"/>
  <c r="E8"/>
  <c r="E7"/>
  <c r="E6"/>
  <c r="D21"/>
  <c r="D22"/>
  <c r="C35"/>
  <c r="C21"/>
  <c r="C22"/>
  <c r="C7"/>
  <c r="C6" s="1"/>
  <c r="D7"/>
  <c r="D6" s="1"/>
  <c r="B22" i="2"/>
  <c r="F22"/>
  <c r="F17"/>
  <c r="B17"/>
  <c r="I40" i="1"/>
  <c r="I35"/>
  <c r="D35" l="1"/>
  <c r="B22"/>
  <c r="B21" s="1"/>
  <c r="B7"/>
  <c r="B6" s="1"/>
  <c r="B35" l="1"/>
  <c r="B40" s="1"/>
</calcChain>
</file>

<file path=xl/comments1.xml><?xml version="1.0" encoding="utf-8"?>
<comments xmlns="http://schemas.openxmlformats.org/spreadsheetml/2006/main">
  <authors>
    <author>dj</author>
  </authors>
  <commentList>
    <comment ref="F6" authorId="0">
      <text>
        <r>
          <rPr>
            <sz val="9"/>
            <rFont val="宋体"/>
            <charset val="134"/>
          </rPr>
          <t xml:space="preserve">dj:
剔除营改增174136
</t>
        </r>
      </text>
    </comment>
  </commentList>
</comments>
</file>

<file path=xl/sharedStrings.xml><?xml version="1.0" encoding="utf-8"?>
<sst xmlns="http://schemas.openxmlformats.org/spreadsheetml/2006/main" count="132" uniqueCount="120">
  <si>
    <t>单位：万元</t>
  </si>
  <si>
    <t>项    目</t>
  </si>
  <si>
    <t>占预算％</t>
  </si>
  <si>
    <t>一、税收收入</t>
  </si>
  <si>
    <t>一、一般公共服务支出</t>
  </si>
  <si>
    <t xml:space="preserve">    工商税收</t>
  </si>
  <si>
    <t xml:space="preserve">    耕地占用税</t>
  </si>
  <si>
    <t xml:space="preserve">    契税</t>
  </si>
  <si>
    <t>二、非税收入</t>
  </si>
  <si>
    <t xml:space="preserve">    专项收入</t>
  </si>
  <si>
    <t xml:space="preserve">        排污费收入</t>
  </si>
  <si>
    <t xml:space="preserve">        教育费附加收入</t>
  </si>
  <si>
    <t xml:space="preserve">        地方教育附加收入</t>
  </si>
  <si>
    <t xml:space="preserve">        残疾人就业保障金收入</t>
  </si>
  <si>
    <t xml:space="preserve">        教育资金收入</t>
  </si>
  <si>
    <t xml:space="preserve">        农田水利建设资金收入</t>
  </si>
  <si>
    <t xml:space="preserve">        其他专项收入</t>
  </si>
  <si>
    <t>一、政府住房基金收入</t>
  </si>
  <si>
    <t>一、教育支出</t>
  </si>
  <si>
    <t>二、散装水泥专项资金收入</t>
  </si>
  <si>
    <t>二、文化体育与传媒支出</t>
  </si>
  <si>
    <t>三、新型墙体材料专项基金收入</t>
  </si>
  <si>
    <t>三、社会保障和就业支出</t>
  </si>
  <si>
    <t>四、城市公用事业附加收入</t>
  </si>
  <si>
    <t>四、城乡社区支出</t>
  </si>
  <si>
    <t>五、城市基础设施配套费收入</t>
  </si>
  <si>
    <t>五、农林水支出</t>
  </si>
  <si>
    <t>六、国有土地使用权出让收入</t>
    <phoneticPr fontId="6" type="noConversion"/>
  </si>
  <si>
    <t>六、交通运输支出</t>
  </si>
  <si>
    <t>七、国有土地收益基金收入</t>
  </si>
  <si>
    <t>七、资源勘探电力信息等支出</t>
  </si>
  <si>
    <t>八、农业土地开发资金收入</t>
  </si>
  <si>
    <t>八、商业服务业等支出</t>
  </si>
  <si>
    <t>九、残疾人就业保障金</t>
  </si>
  <si>
    <t>九、其他支出</t>
  </si>
  <si>
    <t>十、地方教育附加收入</t>
  </si>
  <si>
    <t>十一、其他基金收入</t>
  </si>
  <si>
    <t>附表1</t>
    <phoneticPr fontId="2" type="noConversion"/>
  </si>
  <si>
    <t>附表2</t>
    <phoneticPr fontId="2" type="noConversion"/>
  </si>
  <si>
    <t>备注</t>
    <phoneticPr fontId="2" type="noConversion"/>
  </si>
  <si>
    <t>二、公共安全（含国防）</t>
    <phoneticPr fontId="6" type="noConversion"/>
  </si>
  <si>
    <t>三、教育支出</t>
    <phoneticPr fontId="2" type="noConversion"/>
  </si>
  <si>
    <t>四、科学技术支出</t>
    <phoneticPr fontId="2" type="noConversion"/>
  </si>
  <si>
    <t>五、文化体育与传媒支出</t>
    <phoneticPr fontId="2" type="noConversion"/>
  </si>
  <si>
    <t>六、社会保障和就业支出</t>
    <phoneticPr fontId="2" type="noConversion"/>
  </si>
  <si>
    <t>七、医疗卫生支出</t>
    <phoneticPr fontId="2" type="noConversion"/>
  </si>
  <si>
    <t>八、节能环保支出</t>
    <phoneticPr fontId="2" type="noConversion"/>
  </si>
  <si>
    <t>九、城乡社区支出</t>
    <phoneticPr fontId="2" type="noConversion"/>
  </si>
  <si>
    <t>十、农林水支出</t>
    <phoneticPr fontId="2" type="noConversion"/>
  </si>
  <si>
    <t>十一、交通运输支出</t>
    <phoneticPr fontId="2" type="noConversion"/>
  </si>
  <si>
    <t>十二、资源勘探电力信息等支出</t>
    <phoneticPr fontId="6" type="noConversion"/>
  </si>
  <si>
    <t>十三、商业服务业等支出</t>
    <phoneticPr fontId="2" type="noConversion"/>
  </si>
  <si>
    <t>十四、金融支出</t>
    <phoneticPr fontId="2" type="noConversion"/>
  </si>
  <si>
    <t>十五、国土海洋气象等支出</t>
    <phoneticPr fontId="2" type="noConversion"/>
  </si>
  <si>
    <t>十六、住房保障支出</t>
    <phoneticPr fontId="2" type="noConversion"/>
  </si>
  <si>
    <t>十七、粮油物资储备支出</t>
    <phoneticPr fontId="2" type="noConversion"/>
  </si>
  <si>
    <t>十九、其他支出</t>
    <phoneticPr fontId="2" type="noConversion"/>
  </si>
  <si>
    <t>与上年同比+－％</t>
    <phoneticPr fontId="2" type="noConversion"/>
  </si>
  <si>
    <t>下划收入，新增科目</t>
    <phoneticPr fontId="2" type="noConversion"/>
  </si>
  <si>
    <t>新增科目</t>
    <phoneticPr fontId="2" type="noConversion"/>
  </si>
  <si>
    <t>专款补助减少</t>
    <phoneticPr fontId="2" type="noConversion"/>
  </si>
  <si>
    <r>
      <t>西安市碑林区</t>
    </r>
    <r>
      <rPr>
        <b/>
        <sz val="22"/>
        <rFont val="Times New Roman"/>
        <family val="1"/>
      </rPr>
      <t>2015</t>
    </r>
    <r>
      <rPr>
        <b/>
        <sz val="22"/>
        <rFont val="黑体"/>
        <charset val="134"/>
      </rPr>
      <t>年一般公共预算收支决算表</t>
    </r>
    <phoneticPr fontId="6" type="noConversion"/>
  </si>
  <si>
    <t>占调整预算％</t>
    <phoneticPr fontId="2" type="noConversion"/>
  </si>
  <si>
    <t>十八、债务付息支出</t>
    <phoneticPr fontId="2" type="noConversion"/>
  </si>
  <si>
    <t>付息支出减少</t>
    <phoneticPr fontId="2" type="noConversion"/>
  </si>
  <si>
    <t>上年无专款补助支出</t>
    <phoneticPr fontId="2" type="noConversion"/>
  </si>
  <si>
    <r>
      <t>项</t>
    </r>
    <r>
      <rPr>
        <b/>
        <sz val="14"/>
        <rFont val="Times New Roman"/>
        <family val="1"/>
      </rPr>
      <t xml:space="preserve">    </t>
    </r>
    <r>
      <rPr>
        <b/>
        <sz val="14"/>
        <rFont val="宋体"/>
        <family val="3"/>
        <charset val="134"/>
      </rPr>
      <t>目</t>
    </r>
  </si>
  <si>
    <r>
      <t xml:space="preserve">                </t>
    </r>
    <r>
      <rPr>
        <sz val="14"/>
        <rFont val="宋体"/>
        <family val="3"/>
        <charset val="134"/>
      </rPr>
      <t>增值税</t>
    </r>
  </si>
  <si>
    <r>
      <t xml:space="preserve">                </t>
    </r>
    <r>
      <rPr>
        <sz val="14"/>
        <rFont val="宋体"/>
        <family val="3"/>
        <charset val="134"/>
      </rPr>
      <t>营业税</t>
    </r>
  </si>
  <si>
    <r>
      <t xml:space="preserve">                </t>
    </r>
    <r>
      <rPr>
        <sz val="14"/>
        <rFont val="宋体"/>
        <family val="3"/>
        <charset val="134"/>
      </rPr>
      <t>企业所得税</t>
    </r>
  </si>
  <si>
    <r>
      <t xml:space="preserve">                </t>
    </r>
    <r>
      <rPr>
        <sz val="14"/>
        <rFont val="宋体"/>
        <family val="3"/>
        <charset val="134"/>
      </rPr>
      <t>个人所得税</t>
    </r>
  </si>
  <si>
    <r>
      <t xml:space="preserve">                </t>
    </r>
    <r>
      <rPr>
        <sz val="14"/>
        <rFont val="宋体"/>
        <family val="3"/>
        <charset val="134"/>
      </rPr>
      <t>资源税</t>
    </r>
  </si>
  <si>
    <r>
      <t xml:space="preserve">                </t>
    </r>
    <r>
      <rPr>
        <sz val="14"/>
        <rFont val="宋体"/>
        <family val="3"/>
        <charset val="134"/>
      </rPr>
      <t>城市维护建设税</t>
    </r>
  </si>
  <si>
    <r>
      <t xml:space="preserve">                </t>
    </r>
    <r>
      <rPr>
        <sz val="14"/>
        <rFont val="宋体"/>
        <family val="3"/>
        <charset val="134"/>
      </rPr>
      <t>房产税</t>
    </r>
  </si>
  <si>
    <r>
      <t xml:space="preserve">                </t>
    </r>
    <r>
      <rPr>
        <sz val="14"/>
        <rFont val="宋体"/>
        <family val="3"/>
        <charset val="134"/>
      </rPr>
      <t>印花税</t>
    </r>
  </si>
  <si>
    <r>
      <t xml:space="preserve">                </t>
    </r>
    <r>
      <rPr>
        <sz val="14"/>
        <rFont val="宋体"/>
        <family val="3"/>
        <charset val="134"/>
      </rPr>
      <t>城镇土地使用税</t>
    </r>
  </si>
  <si>
    <r>
      <t xml:space="preserve">                </t>
    </r>
    <r>
      <rPr>
        <sz val="14"/>
        <rFont val="宋体"/>
        <family val="3"/>
        <charset val="134"/>
      </rPr>
      <t>土地增值税</t>
    </r>
  </si>
  <si>
    <r>
      <t xml:space="preserve">                </t>
    </r>
    <r>
      <rPr>
        <sz val="14"/>
        <rFont val="宋体"/>
        <family val="3"/>
        <charset val="134"/>
      </rPr>
      <t>车船税</t>
    </r>
  </si>
  <si>
    <r>
      <t xml:space="preserve">        </t>
    </r>
    <r>
      <rPr>
        <sz val="14"/>
        <rFont val="宋体"/>
        <family val="3"/>
        <charset val="134"/>
      </rPr>
      <t>行政事业性收费收入</t>
    </r>
  </si>
  <si>
    <r>
      <t xml:space="preserve">        </t>
    </r>
    <r>
      <rPr>
        <sz val="14"/>
        <rFont val="宋体"/>
        <family val="3"/>
        <charset val="134"/>
      </rPr>
      <t>罚没收入</t>
    </r>
  </si>
  <si>
    <r>
      <t xml:space="preserve">        </t>
    </r>
    <r>
      <rPr>
        <sz val="14"/>
        <rFont val="宋体"/>
        <family val="3"/>
        <charset val="134"/>
      </rPr>
      <t>国有资本经营收入</t>
    </r>
  </si>
  <si>
    <r>
      <t xml:space="preserve">        </t>
    </r>
    <r>
      <rPr>
        <sz val="14"/>
        <rFont val="宋体"/>
        <family val="3"/>
        <charset val="134"/>
      </rPr>
      <t>国有资源（资产）有偿使用收入</t>
    </r>
  </si>
  <si>
    <r>
      <t xml:space="preserve">        </t>
    </r>
    <r>
      <rPr>
        <sz val="14"/>
        <rFont val="宋体"/>
        <family val="3"/>
        <charset val="134"/>
      </rPr>
      <t>其他收入</t>
    </r>
  </si>
  <si>
    <t>西安市碑林区2015年政府性基金预算收支决算表</t>
    <phoneticPr fontId="2" type="noConversion"/>
  </si>
  <si>
    <t>一般公共预算收入小计</t>
    <phoneticPr fontId="2" type="noConversion"/>
  </si>
  <si>
    <t>上级补助收入</t>
    <phoneticPr fontId="2" type="noConversion"/>
  </si>
  <si>
    <t>上年结余</t>
    <phoneticPr fontId="2" type="noConversion"/>
  </si>
  <si>
    <t>调入资金</t>
    <phoneticPr fontId="2" type="noConversion"/>
  </si>
  <si>
    <t>一般公共预算收入总计</t>
    <phoneticPr fontId="2" type="noConversion"/>
  </si>
  <si>
    <t>上解上级支出</t>
    <phoneticPr fontId="2" type="noConversion"/>
  </si>
  <si>
    <t>安排预算稳定调节基金</t>
    <phoneticPr fontId="2" type="noConversion"/>
  </si>
  <si>
    <t>累计结余</t>
    <phoneticPr fontId="2" type="noConversion"/>
  </si>
  <si>
    <t>一般公共预算支出总计</t>
    <phoneticPr fontId="2" type="noConversion"/>
  </si>
  <si>
    <r>
      <t>本表预算科目按财政部发布的</t>
    </r>
    <r>
      <rPr>
        <sz val="12"/>
        <rFont val="Times New Roman"/>
        <family val="1"/>
      </rPr>
      <t>2015</t>
    </r>
    <r>
      <rPr>
        <sz val="12"/>
        <rFont val="宋体"/>
        <family val="3"/>
        <charset val="134"/>
      </rPr>
      <t>年预算科目列示。其他收入是国有资产处置、转让、出租、出借等一次性收入。</t>
    </r>
    <phoneticPr fontId="6" type="noConversion"/>
  </si>
  <si>
    <t>地方政府一般债券转贷收入</t>
    <phoneticPr fontId="2" type="noConversion"/>
  </si>
  <si>
    <t>地方政府一般债券还本支出</t>
    <phoneticPr fontId="2" type="noConversion"/>
  </si>
  <si>
    <t>收入</t>
    <phoneticPr fontId="6" type="noConversion"/>
  </si>
  <si>
    <t>支出</t>
    <phoneticPr fontId="6" type="noConversion"/>
  </si>
  <si>
    <t>2015年决算数</t>
    <phoneticPr fontId="2" type="noConversion"/>
  </si>
  <si>
    <t>2015年决算数</t>
    <phoneticPr fontId="6" type="noConversion"/>
  </si>
  <si>
    <t>与上年同比+-％</t>
    <phoneticPr fontId="2" type="noConversion"/>
  </si>
  <si>
    <t>一般公共预算支出小计</t>
    <phoneticPr fontId="2" type="noConversion"/>
  </si>
  <si>
    <t>上年结余收入</t>
    <phoneticPr fontId="2" type="noConversion"/>
  </si>
  <si>
    <t>政府性基金收入总计</t>
    <phoneticPr fontId="2" type="noConversion"/>
  </si>
  <si>
    <t>政府性基金支出总计</t>
    <phoneticPr fontId="2" type="noConversion"/>
  </si>
  <si>
    <t>上解支出</t>
    <phoneticPr fontId="2" type="noConversion"/>
  </si>
  <si>
    <t>调出资金</t>
    <phoneticPr fontId="2" type="noConversion"/>
  </si>
  <si>
    <t>年终结余</t>
    <phoneticPr fontId="2" type="noConversion"/>
  </si>
  <si>
    <t>2015年决算数</t>
    <phoneticPr fontId="2" type="noConversion"/>
  </si>
  <si>
    <t>政府性基金收入小计</t>
    <phoneticPr fontId="2" type="noConversion"/>
  </si>
  <si>
    <t>政府性基金支出小计</t>
    <phoneticPr fontId="2" type="noConversion"/>
  </si>
  <si>
    <r>
      <t>项</t>
    </r>
    <r>
      <rPr>
        <b/>
        <sz val="12"/>
        <rFont val="Times New Roman"/>
        <family val="1"/>
      </rPr>
      <t xml:space="preserve">         </t>
    </r>
    <r>
      <rPr>
        <b/>
        <sz val="12"/>
        <rFont val="宋体"/>
        <family val="3"/>
        <charset val="134"/>
      </rPr>
      <t>目</t>
    </r>
  </si>
  <si>
    <r>
      <t>2015</t>
    </r>
    <r>
      <rPr>
        <b/>
        <sz val="12"/>
        <rFont val="宋体"/>
        <family val="3"/>
        <charset val="134"/>
      </rPr>
      <t>年决算数</t>
    </r>
    <phoneticPr fontId="6" type="noConversion"/>
  </si>
  <si>
    <r>
      <t>与上年同比</t>
    </r>
    <r>
      <rPr>
        <b/>
        <sz val="12"/>
        <rFont val="Times New Roman"/>
        <family val="1"/>
      </rPr>
      <t xml:space="preserve"> +</t>
    </r>
    <r>
      <rPr>
        <b/>
        <sz val="12"/>
        <rFont val="宋体"/>
        <family val="3"/>
        <charset val="134"/>
      </rPr>
      <t>－％</t>
    </r>
    <phoneticPr fontId="2" type="noConversion"/>
  </si>
  <si>
    <r>
      <t>本表预算科目按财政部发布的</t>
    </r>
    <r>
      <rPr>
        <sz val="12"/>
        <rFont val="Times New Roman"/>
        <family val="1"/>
      </rPr>
      <t>2015</t>
    </r>
    <r>
      <rPr>
        <sz val="12"/>
        <rFont val="宋体"/>
        <family val="3"/>
        <charset val="134"/>
      </rPr>
      <t>年预算科目列示。</t>
    </r>
    <phoneticPr fontId="6" type="noConversion"/>
  </si>
  <si>
    <t>地方政府专项债券转贷收入</t>
    <phoneticPr fontId="2" type="noConversion"/>
  </si>
  <si>
    <t>地方政府专项债券还本支出</t>
    <phoneticPr fontId="2" type="noConversion"/>
  </si>
  <si>
    <t>2014年决算</t>
    <phoneticPr fontId="2" type="noConversion"/>
  </si>
  <si>
    <t>2015年预算</t>
    <phoneticPr fontId="2" type="noConversion"/>
  </si>
  <si>
    <r>
      <t>2014</t>
    </r>
    <r>
      <rPr>
        <b/>
        <sz val="12"/>
        <rFont val="宋体"/>
        <family val="3"/>
        <charset val="134"/>
      </rPr>
      <t>年决算</t>
    </r>
    <phoneticPr fontId="2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</si>
</sst>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.0_ "/>
    <numFmt numFmtId="178" formatCode="0.00_);[Red]\(0.00\)"/>
  </numFmts>
  <fonts count="17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</font>
    <font>
      <sz val="12"/>
      <name val="Times New Roman"/>
      <family val="1"/>
    </font>
    <font>
      <b/>
      <sz val="22"/>
      <name val="黑体"/>
      <charset val="134"/>
    </font>
    <font>
      <b/>
      <sz val="22"/>
      <name val="Times New Roman"/>
      <family val="1"/>
    </font>
    <font>
      <sz val="9"/>
      <name val="宋体"/>
      <charset val="134"/>
    </font>
    <font>
      <b/>
      <sz val="14"/>
      <name val="Times New Roman"/>
      <family val="1"/>
    </font>
    <font>
      <b/>
      <sz val="12"/>
      <name val="Times New Roman"/>
      <family val="1"/>
    </font>
    <font>
      <sz val="14"/>
      <name val="Times New Roman"/>
      <family val="1"/>
    </font>
    <font>
      <sz val="11"/>
      <name val="宋体"/>
      <charset val="134"/>
    </font>
    <font>
      <sz val="12"/>
      <name val="宋体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1" fillId="0" borderId="0"/>
    <xf numFmtId="0" fontId="1" fillId="0" borderId="0" applyBorder="0"/>
    <xf numFmtId="9" fontId="11" fillId="0" borderId="0" applyFont="0" applyFill="0" applyBorder="0" applyAlignment="0" applyProtection="0"/>
    <xf numFmtId="0" fontId="10" fillId="0" borderId="0"/>
    <xf numFmtId="0" fontId="11" fillId="0" borderId="0">
      <alignment vertical="center"/>
    </xf>
    <xf numFmtId="0" fontId="2" fillId="0" borderId="0"/>
  </cellStyleXfs>
  <cellXfs count="77">
    <xf numFmtId="0" fontId="0" fillId="0" borderId="0" xfId="0">
      <alignment vertical="center"/>
    </xf>
    <xf numFmtId="0" fontId="0" fillId="0" borderId="0" xfId="2" applyFont="1" applyFill="1" applyBorder="1" applyAlignment="1" applyProtection="1">
      <alignment vertical="center"/>
      <protection locked="0"/>
    </xf>
    <xf numFmtId="0" fontId="3" fillId="0" borderId="0" xfId="2" applyFont="1" applyFill="1" applyBorder="1" applyProtection="1">
      <protection locked="0"/>
    </xf>
    <xf numFmtId="176" fontId="3" fillId="0" borderId="0" xfId="2" applyNumberFormat="1" applyFont="1" applyFill="1" applyBorder="1" applyProtection="1">
      <protection locked="0"/>
    </xf>
    <xf numFmtId="0" fontId="3" fillId="0" borderId="0" xfId="2" applyFont="1" applyFill="1" applyProtection="1">
      <protection locked="0"/>
    </xf>
    <xf numFmtId="176" fontId="3" fillId="0" borderId="0" xfId="2" applyNumberFormat="1" applyFont="1" applyFill="1" applyProtection="1">
      <protection locked="0"/>
    </xf>
    <xf numFmtId="0" fontId="3" fillId="0" borderId="0" xfId="2" applyFont="1" applyFill="1" applyBorder="1" applyAlignment="1" applyProtection="1">
      <protection locked="0"/>
    </xf>
    <xf numFmtId="176" fontId="3" fillId="0" borderId="0" xfId="2" applyNumberFormat="1" applyFont="1" applyFill="1" applyBorder="1" applyAlignment="1" applyProtection="1">
      <protection locked="0"/>
    </xf>
    <xf numFmtId="0" fontId="8" fillId="0" borderId="0" xfId="2" applyFont="1" applyFill="1" applyProtection="1">
      <protection locked="0"/>
    </xf>
    <xf numFmtId="0" fontId="9" fillId="0" borderId="1" xfId="2" applyFont="1" applyFill="1" applyBorder="1" applyAlignment="1" applyProtection="1">
      <alignment horizontal="right" vertical="center"/>
    </xf>
    <xf numFmtId="176" fontId="9" fillId="0" borderId="1" xfId="2" applyNumberFormat="1" applyFont="1" applyFill="1" applyBorder="1" applyAlignment="1" applyProtection="1">
      <alignment vertical="center"/>
    </xf>
    <xf numFmtId="0" fontId="9" fillId="0" borderId="1" xfId="2" applyFont="1" applyFill="1" applyBorder="1" applyAlignment="1" applyProtection="1">
      <alignment horizontal="right" vertical="center"/>
      <protection locked="0"/>
    </xf>
    <xf numFmtId="0" fontId="9" fillId="0" borderId="1" xfId="2" applyFont="1" applyFill="1" applyBorder="1" applyAlignment="1" applyProtection="1">
      <alignment vertical="center"/>
      <protection hidden="1"/>
    </xf>
    <xf numFmtId="0" fontId="9" fillId="0" borderId="1" xfId="2" applyFont="1" applyFill="1" applyBorder="1" applyAlignment="1" applyProtection="1">
      <alignment vertical="center"/>
    </xf>
    <xf numFmtId="0" fontId="9" fillId="0" borderId="1" xfId="2" applyFont="1" applyFill="1" applyBorder="1" applyAlignment="1" applyProtection="1">
      <alignment vertical="center"/>
      <protection locked="0"/>
    </xf>
    <xf numFmtId="0" fontId="7" fillId="0" borderId="1" xfId="2" applyFont="1" applyFill="1" applyBorder="1" applyAlignment="1" applyProtection="1">
      <alignment horizontal="right" vertical="center"/>
    </xf>
    <xf numFmtId="176" fontId="7" fillId="0" borderId="1" xfId="2" applyNumberFormat="1" applyFont="1" applyFill="1" applyBorder="1" applyAlignment="1" applyProtection="1">
      <alignment vertical="center"/>
    </xf>
    <xf numFmtId="0" fontId="7" fillId="0" borderId="1" xfId="2" applyFont="1" applyFill="1" applyBorder="1" applyAlignment="1" applyProtection="1">
      <alignment vertical="center"/>
    </xf>
    <xf numFmtId="0" fontId="0" fillId="0" borderId="0" xfId="2" applyFont="1" applyAlignment="1" applyProtection="1">
      <alignment vertical="center"/>
      <protection locked="0" hidden="1"/>
    </xf>
    <xf numFmtId="0" fontId="3" fillId="0" borderId="0" xfId="2" applyFont="1" applyAlignment="1" applyProtection="1">
      <alignment vertical="center"/>
      <protection locked="0" hidden="1"/>
    </xf>
    <xf numFmtId="0" fontId="1" fillId="0" borderId="0" xfId="2" applyAlignment="1" applyProtection="1">
      <alignment vertical="center"/>
      <protection locked="0" hidden="1"/>
    </xf>
    <xf numFmtId="0" fontId="1" fillId="0" borderId="0" xfId="2" applyProtection="1">
      <protection locked="0" hidden="1"/>
    </xf>
    <xf numFmtId="0" fontId="3" fillId="0" borderId="0" xfId="2" applyFont="1" applyBorder="1" applyProtection="1">
      <protection locked="0" hidden="1"/>
    </xf>
    <xf numFmtId="0" fontId="3" fillId="0" borderId="0" xfId="2" applyFont="1" applyBorder="1" applyAlignment="1" applyProtection="1">
      <protection locked="0" hidden="1"/>
    </xf>
    <xf numFmtId="0" fontId="0" fillId="0" borderId="0" xfId="2" applyFont="1" applyBorder="1" applyAlignment="1" applyProtection="1">
      <alignment horizontal="right" vertical="center"/>
      <protection locked="0" hidden="1"/>
    </xf>
    <xf numFmtId="176" fontId="0" fillId="0" borderId="0" xfId="2" applyNumberFormat="1" applyFont="1" applyFill="1" applyAlignment="1" applyProtection="1">
      <alignment horizontal="center" vertical="center"/>
      <protection locked="0"/>
    </xf>
    <xf numFmtId="178" fontId="9" fillId="0" borderId="1" xfId="2" applyNumberFormat="1" applyFont="1" applyFill="1" applyBorder="1" applyAlignment="1" applyProtection="1">
      <alignment horizontal="right" vertical="center"/>
      <protection locked="0"/>
    </xf>
    <xf numFmtId="178" fontId="9" fillId="0" borderId="1" xfId="2" applyNumberFormat="1" applyFont="1" applyFill="1" applyBorder="1" applyAlignment="1" applyProtection="1">
      <alignment vertical="center"/>
      <protection locked="0"/>
    </xf>
    <xf numFmtId="178" fontId="7" fillId="0" borderId="1" xfId="2" applyNumberFormat="1" applyFont="1" applyFill="1" applyBorder="1" applyAlignment="1" applyProtection="1">
      <alignment vertical="center"/>
    </xf>
    <xf numFmtId="49" fontId="12" fillId="0" borderId="1" xfId="4" applyNumberFormat="1" applyFont="1" applyFill="1" applyBorder="1" applyAlignment="1" applyProtection="1">
      <alignment horizontal="left" vertical="center"/>
    </xf>
    <xf numFmtId="176" fontId="13" fillId="0" borderId="1" xfId="2" applyNumberFormat="1" applyFont="1" applyFill="1" applyBorder="1" applyAlignment="1" applyProtection="1">
      <alignment horizontal="center" vertical="center" wrapText="1"/>
    </xf>
    <xf numFmtId="0" fontId="13" fillId="0" borderId="1" xfId="2" applyFont="1" applyFill="1" applyBorder="1" applyAlignment="1" applyProtection="1">
      <alignment horizontal="center" vertical="center" wrapText="1"/>
    </xf>
    <xf numFmtId="176" fontId="12" fillId="0" borderId="1" xfId="2" applyNumberFormat="1" applyFont="1" applyFill="1" applyBorder="1" applyAlignment="1" applyProtection="1">
      <alignment vertical="center" wrapText="1"/>
    </xf>
    <xf numFmtId="176" fontId="12" fillId="0" borderId="1" xfId="2" applyNumberFormat="1" applyFont="1" applyFill="1" applyBorder="1" applyAlignment="1" applyProtection="1">
      <alignment vertical="center"/>
    </xf>
    <xf numFmtId="176" fontId="9" fillId="0" borderId="1" xfId="2" applyNumberFormat="1" applyFont="1" applyFill="1" applyBorder="1" applyProtection="1">
      <protection locked="0"/>
    </xf>
    <xf numFmtId="0" fontId="12" fillId="0" borderId="1" xfId="2" applyFont="1" applyFill="1" applyBorder="1" applyAlignment="1" applyProtection="1">
      <alignment horizontal="left" vertical="center"/>
      <protection hidden="1"/>
    </xf>
    <xf numFmtId="0" fontId="7" fillId="0" borderId="1" xfId="2" applyFont="1" applyFill="1" applyBorder="1" applyProtection="1">
      <protection locked="0"/>
    </xf>
    <xf numFmtId="0" fontId="12" fillId="0" borderId="1" xfId="2" applyFont="1" applyFill="1" applyBorder="1" applyAlignment="1" applyProtection="1">
      <alignment vertical="center"/>
      <protection hidden="1"/>
    </xf>
    <xf numFmtId="0" fontId="9" fillId="0" borderId="1" xfId="2" applyFont="1" applyFill="1" applyBorder="1" applyProtection="1">
      <protection locked="0"/>
    </xf>
    <xf numFmtId="0" fontId="12" fillId="0" borderId="1" xfId="2" applyFont="1" applyFill="1" applyBorder="1" applyAlignment="1" applyProtection="1">
      <alignment vertical="center"/>
    </xf>
    <xf numFmtId="0" fontId="12" fillId="0" borderId="1" xfId="2" applyFont="1" applyFill="1" applyBorder="1" applyProtection="1">
      <protection locked="0"/>
    </xf>
    <xf numFmtId="0" fontId="12" fillId="0" borderId="1" xfId="2" applyFont="1" applyFill="1" applyBorder="1" applyAlignment="1" applyProtection="1">
      <alignment wrapText="1"/>
      <protection locked="0"/>
    </xf>
    <xf numFmtId="178" fontId="9" fillId="0" borderId="1" xfId="2" applyNumberFormat="1" applyFont="1" applyFill="1" applyBorder="1" applyProtection="1">
      <protection locked="0"/>
    </xf>
    <xf numFmtId="0" fontId="13" fillId="0" borderId="1" xfId="2" applyFont="1" applyFill="1" applyBorder="1" applyAlignment="1" applyProtection="1">
      <alignment horizontal="center" vertical="center"/>
    </xf>
    <xf numFmtId="0" fontId="14" fillId="0" borderId="0" xfId="2" applyFont="1" applyFill="1" applyProtection="1">
      <protection locked="0"/>
    </xf>
    <xf numFmtId="0" fontId="13" fillId="0" borderId="1" xfId="2" applyFont="1" applyFill="1" applyBorder="1" applyAlignment="1" applyProtection="1">
      <alignment horizontal="center" vertical="center" wrapText="1"/>
      <protection locked="0"/>
    </xf>
    <xf numFmtId="0" fontId="15" fillId="0" borderId="1" xfId="2" applyFont="1" applyBorder="1" applyAlignment="1" applyProtection="1">
      <alignment horizontal="center" vertical="center" wrapText="1"/>
      <protection hidden="1"/>
    </xf>
    <xf numFmtId="0" fontId="15" fillId="0" borderId="1" xfId="2" applyFont="1" applyFill="1" applyBorder="1" applyAlignment="1" applyProtection="1">
      <alignment horizontal="center" vertical="center" wrapText="1"/>
    </xf>
    <xf numFmtId="176" fontId="15" fillId="0" borderId="1" xfId="2" applyNumberFormat="1" applyFont="1" applyFill="1" applyBorder="1" applyAlignment="1" applyProtection="1">
      <alignment horizontal="center" vertical="center" wrapText="1"/>
    </xf>
    <xf numFmtId="0" fontId="8" fillId="0" borderId="1" xfId="2" applyFont="1" applyFill="1" applyBorder="1" applyAlignment="1" applyProtection="1">
      <alignment horizontal="center" vertical="center" wrapText="1"/>
    </xf>
    <xf numFmtId="0" fontId="14" fillId="0" borderId="1" xfId="2" applyFont="1" applyBorder="1" applyAlignment="1" applyProtection="1">
      <alignment vertical="center"/>
      <protection hidden="1"/>
    </xf>
    <xf numFmtId="0" fontId="3" fillId="0" borderId="1" xfId="2" applyFont="1" applyBorder="1" applyAlignment="1" applyProtection="1">
      <alignment horizontal="right" vertical="center" wrapText="1"/>
      <protection locked="0" hidden="1"/>
    </xf>
    <xf numFmtId="177" fontId="3" fillId="0" borderId="1" xfId="3" applyNumberFormat="1" applyFont="1" applyBorder="1" applyAlignment="1" applyProtection="1">
      <alignment horizontal="right" vertical="center" wrapText="1"/>
      <protection hidden="1"/>
    </xf>
    <xf numFmtId="0" fontId="3" fillId="0" borderId="1" xfId="5" applyFont="1" applyBorder="1" applyProtection="1">
      <alignment vertical="center"/>
      <protection locked="0" hidden="1"/>
    </xf>
    <xf numFmtId="0" fontId="3" fillId="0" borderId="1" xfId="2" applyFont="1" applyBorder="1" applyAlignment="1" applyProtection="1">
      <alignment vertical="center"/>
      <protection locked="0" hidden="1"/>
    </xf>
    <xf numFmtId="0" fontId="14" fillId="0" borderId="1" xfId="2" applyFont="1" applyFill="1" applyBorder="1" applyAlignment="1" applyProtection="1">
      <alignment vertical="center"/>
      <protection hidden="1"/>
    </xf>
    <xf numFmtId="0" fontId="16" fillId="0" borderId="1" xfId="2" applyFont="1" applyBorder="1" applyProtection="1">
      <protection hidden="1"/>
    </xf>
    <xf numFmtId="0" fontId="16" fillId="0" borderId="1" xfId="2" applyFont="1" applyBorder="1" applyProtection="1">
      <protection locked="0" hidden="1"/>
    </xf>
    <xf numFmtId="0" fontId="3" fillId="0" borderId="1" xfId="2" applyFont="1" applyBorder="1" applyAlignment="1" applyProtection="1">
      <alignment vertical="center"/>
      <protection hidden="1"/>
    </xf>
    <xf numFmtId="0" fontId="15" fillId="0" borderId="1" xfId="2" applyFont="1" applyBorder="1" applyAlignment="1" applyProtection="1">
      <alignment horizontal="center" vertical="center"/>
      <protection hidden="1"/>
    </xf>
    <xf numFmtId="0" fontId="8" fillId="0" borderId="1" xfId="2" applyFont="1" applyBorder="1" applyAlignment="1" applyProtection="1">
      <alignment horizontal="right" vertical="center"/>
      <protection hidden="1"/>
    </xf>
    <xf numFmtId="0" fontId="8" fillId="0" borderId="1" xfId="2" applyFont="1" applyBorder="1" applyAlignment="1" applyProtection="1">
      <alignment vertical="center"/>
      <protection hidden="1"/>
    </xf>
    <xf numFmtId="177" fontId="8" fillId="0" borderId="1" xfId="3" applyNumberFormat="1" applyFont="1" applyBorder="1" applyAlignment="1" applyProtection="1">
      <alignment horizontal="right" vertical="center" wrapText="1"/>
      <protection hidden="1"/>
    </xf>
    <xf numFmtId="0" fontId="16" fillId="0" borderId="0" xfId="2" applyFont="1" applyProtection="1">
      <protection locked="0" hidden="1"/>
    </xf>
    <xf numFmtId="0" fontId="14" fillId="0" borderId="1" xfId="2" applyFont="1" applyBorder="1" applyProtection="1">
      <protection locked="0" hidden="1"/>
    </xf>
    <xf numFmtId="0" fontId="13" fillId="0" borderId="1" xfId="2" applyFont="1" applyFill="1" applyBorder="1" applyAlignment="1" applyProtection="1">
      <alignment horizontal="center" vertical="center" wrapText="1"/>
    </xf>
    <xf numFmtId="0" fontId="8" fillId="0" borderId="1" xfId="2" applyFont="1" applyFill="1" applyBorder="1" applyAlignment="1" applyProtection="1">
      <alignment horizontal="center" vertical="center" wrapText="1"/>
    </xf>
    <xf numFmtId="0" fontId="4" fillId="0" borderId="0" xfId="2" applyFont="1" applyFill="1" applyBorder="1" applyAlignment="1" applyProtection="1">
      <alignment horizontal="center" vertical="center"/>
      <protection locked="0"/>
    </xf>
    <xf numFmtId="0" fontId="13" fillId="0" borderId="1" xfId="2" applyFont="1" applyFill="1" applyBorder="1" applyAlignment="1" applyProtection="1">
      <alignment horizontal="center" vertical="center"/>
    </xf>
    <xf numFmtId="0" fontId="7" fillId="0" borderId="1" xfId="2" applyFont="1" applyFill="1" applyBorder="1" applyAlignment="1" applyProtection="1">
      <alignment horizontal="center" vertical="center"/>
    </xf>
    <xf numFmtId="0" fontId="13" fillId="0" borderId="1" xfId="2" applyFont="1" applyFill="1" applyBorder="1" applyAlignment="1" applyProtection="1">
      <alignment horizontal="center" vertical="center" wrapText="1"/>
    </xf>
    <xf numFmtId="0" fontId="7" fillId="0" borderId="1" xfId="2" applyFont="1" applyFill="1" applyBorder="1" applyAlignment="1" applyProtection="1">
      <alignment horizontal="center" vertical="center" wrapText="1"/>
    </xf>
    <xf numFmtId="0" fontId="4" fillId="0" borderId="0" xfId="2" applyFont="1" applyBorder="1" applyAlignment="1" applyProtection="1">
      <alignment horizontal="center" vertical="center"/>
      <protection locked="0" hidden="1"/>
    </xf>
    <xf numFmtId="0" fontId="15" fillId="0" borderId="1" xfId="2" applyFont="1" applyFill="1" applyBorder="1" applyAlignment="1" applyProtection="1">
      <alignment horizontal="center" vertical="center"/>
    </xf>
    <xf numFmtId="0" fontId="8" fillId="0" borderId="1" xfId="2" applyFont="1" applyFill="1" applyBorder="1" applyAlignment="1" applyProtection="1">
      <alignment horizontal="center" vertical="center"/>
    </xf>
    <xf numFmtId="0" fontId="15" fillId="0" borderId="1" xfId="2" applyFont="1" applyFill="1" applyBorder="1" applyAlignment="1" applyProtection="1">
      <alignment horizontal="center" vertical="center" wrapText="1"/>
    </xf>
    <xf numFmtId="0" fontId="8" fillId="0" borderId="1" xfId="2" applyFont="1" applyFill="1" applyBorder="1" applyAlignment="1" applyProtection="1">
      <alignment horizontal="center" vertical="center" wrapText="1"/>
    </xf>
  </cellXfs>
  <cellStyles count="7">
    <cellStyle name="_ET_STYLE_NoName_00_" xfId="1"/>
    <cellStyle name="3232" xfId="2"/>
    <cellStyle name="百分比" xfId="3" builtinId="5"/>
    <cellStyle name="常规" xfId="0" builtinId="0"/>
    <cellStyle name="常规 2" xfId="4"/>
    <cellStyle name="常规 3" xfId="6"/>
    <cellStyle name="常规_Book1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34"/>
  </sheetPr>
  <dimension ref="A1:L41"/>
  <sheetViews>
    <sheetView topLeftCell="A13" zoomScale="85" zoomScaleNormal="85" workbookViewId="0">
      <selection activeCell="G18" sqref="G17:G18"/>
    </sheetView>
  </sheetViews>
  <sheetFormatPr defaultRowHeight="18" customHeight="1"/>
  <cols>
    <col min="1" max="1" width="40.5" style="4" customWidth="1"/>
    <col min="2" max="2" width="12.625" style="4" customWidth="1"/>
    <col min="3" max="4" width="12.625" style="4" hidden="1" customWidth="1"/>
    <col min="5" max="6" width="12.625" style="5" customWidth="1"/>
    <col min="7" max="7" width="27.125" style="5" customWidth="1"/>
    <col min="8" max="8" width="37.5" style="4" customWidth="1"/>
    <col min="9" max="10" width="12.625" style="4" customWidth="1"/>
    <col min="11" max="11" width="12.625" style="5" customWidth="1"/>
    <col min="12" max="12" width="27.125" style="4" customWidth="1"/>
    <col min="13" max="16384" width="9" style="4"/>
  </cols>
  <sheetData>
    <row r="1" spans="1:12" ht="15" customHeight="1">
      <c r="A1" s="1" t="s">
        <v>37</v>
      </c>
      <c r="B1" s="2"/>
      <c r="C1" s="2"/>
      <c r="D1" s="2"/>
      <c r="E1" s="3"/>
      <c r="F1" s="3"/>
      <c r="G1" s="3"/>
    </row>
    <row r="2" spans="1:12" ht="27" customHeight="1">
      <c r="A2" s="67" t="s">
        <v>61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</row>
    <row r="3" spans="1:12" ht="21.75" customHeight="1">
      <c r="A3" s="2"/>
      <c r="B3" s="6"/>
      <c r="C3" s="6"/>
      <c r="D3" s="6"/>
      <c r="E3" s="7"/>
      <c r="F3" s="7"/>
      <c r="G3" s="7"/>
      <c r="L3" s="25" t="s">
        <v>0</v>
      </c>
    </row>
    <row r="4" spans="1:12" s="8" customFormat="1" ht="22.5" customHeight="1">
      <c r="A4" s="68" t="s">
        <v>96</v>
      </c>
      <c r="B4" s="69"/>
      <c r="C4" s="69"/>
      <c r="D4" s="69"/>
      <c r="E4" s="69"/>
      <c r="F4" s="69"/>
      <c r="G4" s="69"/>
      <c r="H4" s="70" t="s">
        <v>97</v>
      </c>
      <c r="I4" s="71"/>
      <c r="J4" s="71"/>
      <c r="K4" s="71"/>
      <c r="L4" s="71"/>
    </row>
    <row r="5" spans="1:12" s="8" customFormat="1" ht="38.25" customHeight="1">
      <c r="A5" s="43" t="s">
        <v>66</v>
      </c>
      <c r="B5" s="31" t="s">
        <v>98</v>
      </c>
      <c r="C5" s="65" t="s">
        <v>118</v>
      </c>
      <c r="D5" s="65" t="s">
        <v>117</v>
      </c>
      <c r="E5" s="30" t="s">
        <v>62</v>
      </c>
      <c r="F5" s="30" t="s">
        <v>100</v>
      </c>
      <c r="G5" s="30" t="s">
        <v>39</v>
      </c>
      <c r="H5" s="43" t="s">
        <v>1</v>
      </c>
      <c r="I5" s="31" t="s">
        <v>99</v>
      </c>
      <c r="J5" s="31" t="s">
        <v>62</v>
      </c>
      <c r="K5" s="30" t="s">
        <v>100</v>
      </c>
      <c r="L5" s="45" t="s">
        <v>39</v>
      </c>
    </row>
    <row r="6" spans="1:12" s="8" customFormat="1" ht="17.25" customHeight="1">
      <c r="A6" s="35" t="s">
        <v>3</v>
      </c>
      <c r="B6" s="9">
        <f>B7+B19+B20</f>
        <v>312416</v>
      </c>
      <c r="C6" s="9">
        <f t="shared" ref="C6:D6" si="0">C7+C19+C20</f>
        <v>354037</v>
      </c>
      <c r="D6" s="9">
        <f t="shared" si="0"/>
        <v>286217</v>
      </c>
      <c r="E6" s="10">
        <f>B6/C6*100</f>
        <v>88.243884113807312</v>
      </c>
      <c r="F6" s="10">
        <f>B6/D6*100-100</f>
        <v>9.1535443387359834</v>
      </c>
      <c r="G6" s="10"/>
      <c r="H6" s="29" t="s">
        <v>4</v>
      </c>
      <c r="I6" s="11">
        <v>33439</v>
      </c>
      <c r="J6" s="26">
        <v>99.36</v>
      </c>
      <c r="K6" s="10">
        <v>2.71</v>
      </c>
      <c r="L6" s="36"/>
    </row>
    <row r="7" spans="1:12" ht="17.25" customHeight="1">
      <c r="A7" s="37" t="s">
        <v>5</v>
      </c>
      <c r="B7" s="9">
        <f>SUM(B8:B18)</f>
        <v>296489</v>
      </c>
      <c r="C7" s="9">
        <f t="shared" ref="C7:D7" si="1">SUM(C8:C18)</f>
        <v>354037</v>
      </c>
      <c r="D7" s="9">
        <f t="shared" si="1"/>
        <v>286217</v>
      </c>
      <c r="E7" s="10">
        <f t="shared" ref="E7:E35" si="2">B7/C7*100</f>
        <v>83.745201772696078</v>
      </c>
      <c r="F7" s="10">
        <f t="shared" ref="F7:F35" si="3">B7/D7*100-100</f>
        <v>3.5888853562157266</v>
      </c>
      <c r="G7" s="10"/>
      <c r="H7" s="29" t="s">
        <v>40</v>
      </c>
      <c r="I7" s="11">
        <v>27287</v>
      </c>
      <c r="J7" s="26">
        <v>97.97</v>
      </c>
      <c r="K7" s="10">
        <v>12.49</v>
      </c>
      <c r="L7" s="38"/>
    </row>
    <row r="8" spans="1:12" ht="17.25" customHeight="1">
      <c r="A8" s="12" t="s">
        <v>67</v>
      </c>
      <c r="B8" s="11">
        <v>66333</v>
      </c>
      <c r="C8" s="11">
        <v>73005</v>
      </c>
      <c r="D8" s="11">
        <v>60784</v>
      </c>
      <c r="E8" s="10">
        <f t="shared" si="2"/>
        <v>90.86089993836039</v>
      </c>
      <c r="F8" s="10">
        <f t="shared" si="3"/>
        <v>9.1290471176625374</v>
      </c>
      <c r="G8" s="10"/>
      <c r="H8" s="29" t="s">
        <v>41</v>
      </c>
      <c r="I8" s="11">
        <v>53841</v>
      </c>
      <c r="J8" s="26">
        <v>98.7</v>
      </c>
      <c r="K8" s="10">
        <v>5.72</v>
      </c>
      <c r="L8" s="38"/>
    </row>
    <row r="9" spans="1:12" ht="17.25" customHeight="1">
      <c r="A9" s="12" t="s">
        <v>68</v>
      </c>
      <c r="B9" s="11">
        <v>83044</v>
      </c>
      <c r="C9" s="11">
        <v>117100</v>
      </c>
      <c r="D9" s="11">
        <v>93356</v>
      </c>
      <c r="E9" s="10">
        <f t="shared" si="2"/>
        <v>70.917164816396237</v>
      </c>
      <c r="F9" s="10">
        <f t="shared" si="3"/>
        <v>-11.045888855563646</v>
      </c>
      <c r="G9" s="10"/>
      <c r="H9" s="29" t="s">
        <v>42</v>
      </c>
      <c r="I9" s="11">
        <v>5256</v>
      </c>
      <c r="J9" s="26">
        <v>98.43</v>
      </c>
      <c r="K9" s="10">
        <v>11.62</v>
      </c>
      <c r="L9" s="38"/>
    </row>
    <row r="10" spans="1:12" ht="17.25" customHeight="1">
      <c r="A10" s="12" t="s">
        <v>69</v>
      </c>
      <c r="B10" s="11">
        <v>49851</v>
      </c>
      <c r="C10" s="11">
        <v>49928</v>
      </c>
      <c r="D10" s="11">
        <v>41186</v>
      </c>
      <c r="E10" s="10">
        <f t="shared" si="2"/>
        <v>99.845777920205094</v>
      </c>
      <c r="F10" s="10">
        <f t="shared" si="3"/>
        <v>21.038702471713691</v>
      </c>
      <c r="G10" s="10"/>
      <c r="H10" s="29" t="s">
        <v>43</v>
      </c>
      <c r="I10" s="11">
        <v>1405</v>
      </c>
      <c r="J10" s="26">
        <v>99.86</v>
      </c>
      <c r="K10" s="10">
        <v>5.8</v>
      </c>
      <c r="L10" s="38"/>
    </row>
    <row r="11" spans="1:12" ht="17.25" customHeight="1">
      <c r="A11" s="12" t="s">
        <v>70</v>
      </c>
      <c r="B11" s="11">
        <v>21797</v>
      </c>
      <c r="C11" s="11">
        <v>21370</v>
      </c>
      <c r="D11" s="11">
        <v>17038</v>
      </c>
      <c r="E11" s="10">
        <f t="shared" si="2"/>
        <v>101.99812821712682</v>
      </c>
      <c r="F11" s="10">
        <f t="shared" si="3"/>
        <v>27.931682122314825</v>
      </c>
      <c r="G11" s="10"/>
      <c r="H11" s="29" t="s">
        <v>44</v>
      </c>
      <c r="I11" s="11">
        <v>55134</v>
      </c>
      <c r="J11" s="26">
        <v>99.77</v>
      </c>
      <c r="K11" s="10">
        <v>10.39</v>
      </c>
      <c r="L11" s="38"/>
    </row>
    <row r="12" spans="1:12" ht="17.25" customHeight="1">
      <c r="A12" s="12" t="s">
        <v>71</v>
      </c>
      <c r="B12" s="11"/>
      <c r="C12" s="11"/>
      <c r="D12" s="11"/>
      <c r="E12" s="10"/>
      <c r="F12" s="10"/>
      <c r="G12" s="10"/>
      <c r="H12" s="29" t="s">
        <v>45</v>
      </c>
      <c r="I12" s="11">
        <v>17509</v>
      </c>
      <c r="J12" s="26">
        <v>99.78</v>
      </c>
      <c r="K12" s="10">
        <v>19.510000000000002</v>
      </c>
      <c r="L12" s="38"/>
    </row>
    <row r="13" spans="1:12" ht="17.25" customHeight="1">
      <c r="A13" s="12" t="s">
        <v>72</v>
      </c>
      <c r="B13" s="11">
        <v>23616</v>
      </c>
      <c r="C13" s="11">
        <v>29210</v>
      </c>
      <c r="D13" s="11">
        <v>23289</v>
      </c>
      <c r="E13" s="10">
        <f t="shared" si="2"/>
        <v>80.849024306744269</v>
      </c>
      <c r="F13" s="10">
        <f t="shared" si="3"/>
        <v>1.4040963545021157</v>
      </c>
      <c r="G13" s="10"/>
      <c r="H13" s="29" t="s">
        <v>46</v>
      </c>
      <c r="I13" s="11">
        <v>1029</v>
      </c>
      <c r="J13" s="26">
        <v>92.7</v>
      </c>
      <c r="K13" s="10">
        <v>7.3</v>
      </c>
      <c r="L13" s="38"/>
    </row>
    <row r="14" spans="1:12" ht="17.25" customHeight="1">
      <c r="A14" s="12" t="s">
        <v>73</v>
      </c>
      <c r="B14" s="11">
        <v>21544</v>
      </c>
      <c r="C14" s="11">
        <v>25568</v>
      </c>
      <c r="D14" s="11">
        <v>20384</v>
      </c>
      <c r="E14" s="10">
        <f t="shared" si="2"/>
        <v>84.261576971214012</v>
      </c>
      <c r="F14" s="10">
        <f t="shared" si="3"/>
        <v>5.6907378335949659</v>
      </c>
      <c r="G14" s="10"/>
      <c r="H14" s="29" t="s">
        <v>47</v>
      </c>
      <c r="I14" s="11">
        <v>119411</v>
      </c>
      <c r="J14" s="26">
        <v>99.15</v>
      </c>
      <c r="K14" s="10">
        <v>16.559999999999999</v>
      </c>
      <c r="L14" s="38"/>
    </row>
    <row r="15" spans="1:12" ht="17.25" customHeight="1">
      <c r="A15" s="12" t="s">
        <v>74</v>
      </c>
      <c r="B15" s="11">
        <v>13961</v>
      </c>
      <c r="C15" s="11">
        <v>14514</v>
      </c>
      <c r="D15" s="11">
        <v>11571</v>
      </c>
      <c r="E15" s="10">
        <f t="shared" si="2"/>
        <v>96.189885627669838</v>
      </c>
      <c r="F15" s="10">
        <f t="shared" si="3"/>
        <v>20.655085990839154</v>
      </c>
      <c r="G15" s="10"/>
      <c r="H15" s="29" t="s">
        <v>48</v>
      </c>
      <c r="I15" s="11">
        <v>76</v>
      </c>
      <c r="J15" s="26">
        <v>93.83</v>
      </c>
      <c r="K15" s="10">
        <v>4.1100000000000003</v>
      </c>
      <c r="L15" s="38"/>
    </row>
    <row r="16" spans="1:12" ht="17.25" customHeight="1">
      <c r="A16" s="12" t="s">
        <v>75</v>
      </c>
      <c r="B16" s="11">
        <v>3525</v>
      </c>
      <c r="C16" s="11">
        <v>4442</v>
      </c>
      <c r="D16" s="11">
        <v>3541</v>
      </c>
      <c r="E16" s="10">
        <f t="shared" si="2"/>
        <v>79.356145880234124</v>
      </c>
      <c r="F16" s="10">
        <f t="shared" si="3"/>
        <v>-0.45184975995481125</v>
      </c>
      <c r="G16" s="10"/>
      <c r="H16" s="29" t="s">
        <v>49</v>
      </c>
      <c r="I16" s="11">
        <v>462</v>
      </c>
      <c r="J16" s="26">
        <v>97.88</v>
      </c>
      <c r="K16" s="10">
        <v>4.29</v>
      </c>
      <c r="L16" s="38"/>
    </row>
    <row r="17" spans="1:12" ht="17.25" customHeight="1">
      <c r="A17" s="12" t="s">
        <v>76</v>
      </c>
      <c r="B17" s="11">
        <v>12818</v>
      </c>
      <c r="C17" s="11">
        <v>18900</v>
      </c>
      <c r="D17" s="11">
        <v>15068</v>
      </c>
      <c r="E17" s="10">
        <f t="shared" si="2"/>
        <v>67.820105820105823</v>
      </c>
      <c r="F17" s="10">
        <f t="shared" si="3"/>
        <v>-14.932306875497744</v>
      </c>
      <c r="G17" s="10"/>
      <c r="H17" s="29" t="s">
        <v>50</v>
      </c>
      <c r="I17" s="11">
        <v>436</v>
      </c>
      <c r="J17" s="26">
        <v>81.8</v>
      </c>
      <c r="K17" s="10">
        <v>7.35</v>
      </c>
      <c r="L17" s="38"/>
    </row>
    <row r="18" spans="1:12" ht="17.25" customHeight="1">
      <c r="A18" s="12" t="s">
        <v>77</v>
      </c>
      <c r="B18" s="11"/>
      <c r="C18" s="11"/>
      <c r="D18" s="11"/>
      <c r="E18" s="10"/>
      <c r="F18" s="10"/>
      <c r="G18" s="10"/>
      <c r="H18" s="29" t="s">
        <v>51</v>
      </c>
      <c r="I18" s="11">
        <v>3302</v>
      </c>
      <c r="J18" s="26">
        <v>98.57</v>
      </c>
      <c r="K18" s="10">
        <v>11.08</v>
      </c>
      <c r="L18" s="38"/>
    </row>
    <row r="19" spans="1:12" ht="17.25" customHeight="1">
      <c r="A19" s="39" t="s">
        <v>6</v>
      </c>
      <c r="B19" s="11"/>
      <c r="C19" s="11"/>
      <c r="D19" s="11"/>
      <c r="E19" s="10"/>
      <c r="F19" s="10"/>
      <c r="G19" s="10"/>
      <c r="H19" s="29" t="s">
        <v>52</v>
      </c>
      <c r="I19" s="11">
        <v>46</v>
      </c>
      <c r="J19" s="26">
        <v>60.53</v>
      </c>
      <c r="K19" s="10"/>
      <c r="L19" s="40" t="s">
        <v>65</v>
      </c>
    </row>
    <row r="20" spans="1:12" ht="17.25" customHeight="1">
      <c r="A20" s="39" t="s">
        <v>7</v>
      </c>
      <c r="B20" s="11">
        <v>15927</v>
      </c>
      <c r="C20" s="11"/>
      <c r="D20" s="11"/>
      <c r="E20" s="10"/>
      <c r="F20" s="10"/>
      <c r="G20" s="32" t="s">
        <v>58</v>
      </c>
      <c r="H20" s="29" t="s">
        <v>53</v>
      </c>
      <c r="I20" s="11">
        <v>726</v>
      </c>
      <c r="J20" s="26">
        <v>94.65</v>
      </c>
      <c r="K20" s="10">
        <v>5.37</v>
      </c>
      <c r="L20" s="38"/>
    </row>
    <row r="21" spans="1:12" ht="17.25" customHeight="1">
      <c r="A21" s="39" t="s">
        <v>8</v>
      </c>
      <c r="B21" s="13">
        <f>SUM(B22,B30:B34)</f>
        <v>140919</v>
      </c>
      <c r="C21" s="13">
        <f>SUM(C22,C30:C34)</f>
        <v>96223</v>
      </c>
      <c r="D21" s="13">
        <f>SUM(D22,D30:D34)</f>
        <v>146059</v>
      </c>
      <c r="E21" s="10">
        <f t="shared" si="2"/>
        <v>146.45043284869521</v>
      </c>
      <c r="F21" s="10">
        <f t="shared" si="3"/>
        <v>-3.5191258327114383</v>
      </c>
      <c r="G21" s="10"/>
      <c r="H21" s="29" t="s">
        <v>54</v>
      </c>
      <c r="I21" s="11">
        <v>1358</v>
      </c>
      <c r="J21" s="26">
        <v>100</v>
      </c>
      <c r="K21" s="10">
        <v>-54</v>
      </c>
      <c r="L21" s="41" t="s">
        <v>60</v>
      </c>
    </row>
    <row r="22" spans="1:12" ht="17.25" customHeight="1">
      <c r="A22" s="37" t="s">
        <v>9</v>
      </c>
      <c r="B22" s="13">
        <f>SUM(B23:B29)</f>
        <v>13689</v>
      </c>
      <c r="C22" s="13">
        <f>SUM(C23:C29)</f>
        <v>14739</v>
      </c>
      <c r="D22" s="13">
        <f>SUM(D23:D29)</f>
        <v>10036</v>
      </c>
      <c r="E22" s="10">
        <f t="shared" si="2"/>
        <v>92.876043150824344</v>
      </c>
      <c r="F22" s="10">
        <f t="shared" si="3"/>
        <v>36.398963730569932</v>
      </c>
      <c r="G22" s="10"/>
      <c r="H22" s="29" t="s">
        <v>55</v>
      </c>
      <c r="I22" s="11">
        <v>15</v>
      </c>
      <c r="J22" s="26">
        <v>100</v>
      </c>
      <c r="K22" s="10">
        <v>-11.76</v>
      </c>
      <c r="L22" s="41" t="s">
        <v>60</v>
      </c>
    </row>
    <row r="23" spans="1:12" ht="17.25" customHeight="1">
      <c r="A23" s="37" t="s">
        <v>10</v>
      </c>
      <c r="B23" s="11"/>
      <c r="C23" s="11"/>
      <c r="D23" s="11"/>
      <c r="E23" s="10"/>
      <c r="F23" s="10"/>
      <c r="G23" s="10"/>
      <c r="H23" s="29" t="s">
        <v>63</v>
      </c>
      <c r="I23" s="14">
        <v>59</v>
      </c>
      <c r="J23" s="27"/>
      <c r="K23" s="10">
        <v>-24.36</v>
      </c>
      <c r="L23" s="40" t="s">
        <v>64</v>
      </c>
    </row>
    <row r="24" spans="1:12" ht="17.25" customHeight="1">
      <c r="A24" s="37" t="s">
        <v>11</v>
      </c>
      <c r="B24" s="11">
        <v>10161</v>
      </c>
      <c r="C24" s="11">
        <v>10739</v>
      </c>
      <c r="D24" s="11">
        <v>10036</v>
      </c>
      <c r="E24" s="10">
        <f t="shared" si="2"/>
        <v>94.617748393705199</v>
      </c>
      <c r="F24" s="10">
        <f t="shared" si="3"/>
        <v>1.2455161418891976</v>
      </c>
      <c r="G24" s="33"/>
      <c r="H24" s="29" t="s">
        <v>56</v>
      </c>
      <c r="I24" s="11">
        <v>1201</v>
      </c>
      <c r="J24" s="26">
        <v>100</v>
      </c>
      <c r="K24" s="10"/>
      <c r="L24" s="40" t="s">
        <v>65</v>
      </c>
    </row>
    <row r="25" spans="1:12" ht="17.25" customHeight="1">
      <c r="A25" s="37" t="s">
        <v>12</v>
      </c>
      <c r="B25" s="11">
        <v>3528</v>
      </c>
      <c r="C25" s="11">
        <v>4000</v>
      </c>
      <c r="D25" s="11"/>
      <c r="E25" s="10">
        <f t="shared" si="2"/>
        <v>88.2</v>
      </c>
      <c r="F25" s="10"/>
      <c r="G25" s="33" t="s">
        <v>59</v>
      </c>
      <c r="H25" s="38"/>
      <c r="I25" s="38"/>
      <c r="J25" s="38"/>
      <c r="K25" s="34"/>
      <c r="L25" s="38"/>
    </row>
    <row r="26" spans="1:12" ht="17.25" customHeight="1">
      <c r="A26" s="37" t="s">
        <v>13</v>
      </c>
      <c r="B26" s="11">
        <v>0</v>
      </c>
      <c r="C26" s="11"/>
      <c r="D26" s="11"/>
      <c r="E26" s="10"/>
      <c r="F26" s="10"/>
      <c r="G26" s="10"/>
      <c r="H26" s="13"/>
      <c r="I26" s="14"/>
      <c r="J26" s="27"/>
      <c r="K26" s="10"/>
      <c r="L26" s="36"/>
    </row>
    <row r="27" spans="1:12" ht="17.25" customHeight="1">
      <c r="A27" s="37" t="s">
        <v>14</v>
      </c>
      <c r="B27" s="11">
        <v>0</v>
      </c>
      <c r="C27" s="11"/>
      <c r="D27" s="11"/>
      <c r="E27" s="10"/>
      <c r="F27" s="10"/>
      <c r="G27" s="10"/>
      <c r="H27" s="13"/>
      <c r="I27" s="14"/>
      <c r="J27" s="27"/>
      <c r="K27" s="10"/>
      <c r="L27" s="36"/>
    </row>
    <row r="28" spans="1:12" s="8" customFormat="1" ht="17.25" customHeight="1">
      <c r="A28" s="37" t="s">
        <v>15</v>
      </c>
      <c r="B28" s="11">
        <v>0</v>
      </c>
      <c r="C28" s="11"/>
      <c r="D28" s="11"/>
      <c r="E28" s="10"/>
      <c r="F28" s="10"/>
      <c r="G28" s="10"/>
      <c r="H28" s="38"/>
      <c r="I28" s="38"/>
      <c r="J28" s="42"/>
      <c r="K28" s="34"/>
      <c r="L28" s="38"/>
    </row>
    <row r="29" spans="1:12" s="8" customFormat="1" ht="17.25" customHeight="1">
      <c r="A29" s="37" t="s">
        <v>16</v>
      </c>
      <c r="B29" s="11"/>
      <c r="C29" s="11"/>
      <c r="D29" s="11"/>
      <c r="E29" s="10"/>
      <c r="F29" s="10"/>
      <c r="G29" s="10"/>
      <c r="H29" s="38"/>
      <c r="I29" s="38"/>
      <c r="J29" s="42"/>
      <c r="K29" s="34"/>
      <c r="L29" s="38"/>
    </row>
    <row r="30" spans="1:12" ht="17.25" customHeight="1">
      <c r="A30" s="12" t="s">
        <v>78</v>
      </c>
      <c r="B30" s="38">
        <v>9557</v>
      </c>
      <c r="C30" s="38">
        <v>9500</v>
      </c>
      <c r="D30" s="38">
        <v>7921</v>
      </c>
      <c r="E30" s="10">
        <f t="shared" si="2"/>
        <v>100.6</v>
      </c>
      <c r="F30" s="10">
        <f t="shared" si="3"/>
        <v>20.653957833606867</v>
      </c>
      <c r="G30" s="34"/>
      <c r="H30" s="38"/>
      <c r="I30" s="38"/>
      <c r="J30" s="42"/>
      <c r="K30" s="34"/>
      <c r="L30" s="38"/>
    </row>
    <row r="31" spans="1:12" ht="17.25" customHeight="1">
      <c r="A31" s="12" t="s">
        <v>79</v>
      </c>
      <c r="B31" s="38">
        <v>2679</v>
      </c>
      <c r="C31" s="38">
        <v>2894</v>
      </c>
      <c r="D31" s="38">
        <v>2894</v>
      </c>
      <c r="E31" s="10">
        <f t="shared" si="2"/>
        <v>92.570836212854175</v>
      </c>
      <c r="F31" s="10">
        <f t="shared" si="3"/>
        <v>-7.4291637871458249</v>
      </c>
      <c r="G31" s="34"/>
      <c r="H31" s="13"/>
      <c r="I31" s="14"/>
      <c r="J31" s="27"/>
      <c r="K31" s="10"/>
      <c r="L31" s="36"/>
    </row>
    <row r="32" spans="1:12" ht="17.25" customHeight="1">
      <c r="A32" s="12" t="s">
        <v>80</v>
      </c>
      <c r="B32" s="38"/>
      <c r="C32" s="38"/>
      <c r="D32" s="38"/>
      <c r="E32" s="10"/>
      <c r="F32" s="10"/>
      <c r="G32" s="34"/>
      <c r="H32" s="13"/>
      <c r="I32" s="14"/>
      <c r="J32" s="27"/>
      <c r="K32" s="10"/>
      <c r="L32" s="36"/>
    </row>
    <row r="33" spans="1:12" s="8" customFormat="1" ht="17.25" customHeight="1">
      <c r="A33" s="12" t="s">
        <v>81</v>
      </c>
      <c r="B33" s="11">
        <v>114967</v>
      </c>
      <c r="C33" s="11">
        <v>69090</v>
      </c>
      <c r="D33" s="11">
        <v>125208</v>
      </c>
      <c r="E33" s="10">
        <f t="shared" si="2"/>
        <v>166.40179476045739</v>
      </c>
      <c r="F33" s="10">
        <f t="shared" si="3"/>
        <v>-8.1791898281259989</v>
      </c>
      <c r="G33" s="10"/>
      <c r="H33" s="43"/>
      <c r="I33" s="17"/>
      <c r="J33" s="28"/>
      <c r="K33" s="16"/>
      <c r="L33" s="38"/>
    </row>
    <row r="34" spans="1:12" s="8" customFormat="1" ht="17.25" customHeight="1">
      <c r="A34" s="12" t="s">
        <v>82</v>
      </c>
      <c r="B34" s="11">
        <v>27</v>
      </c>
      <c r="C34" s="11"/>
      <c r="D34" s="11"/>
      <c r="E34" s="10"/>
      <c r="F34" s="10"/>
      <c r="G34" s="10"/>
      <c r="H34" s="43"/>
      <c r="I34" s="17"/>
      <c r="J34" s="28"/>
      <c r="K34" s="16"/>
      <c r="L34" s="38"/>
    </row>
    <row r="35" spans="1:12" ht="17.25" customHeight="1">
      <c r="A35" s="43" t="s">
        <v>84</v>
      </c>
      <c r="B35" s="15">
        <f>B6+B21</f>
        <v>453335</v>
      </c>
      <c r="C35" s="15">
        <f>C6+C21</f>
        <v>450260</v>
      </c>
      <c r="D35" s="15">
        <f>D6+D21</f>
        <v>432276</v>
      </c>
      <c r="E35" s="16">
        <f t="shared" si="2"/>
        <v>100.68293874650203</v>
      </c>
      <c r="F35" s="16">
        <f t="shared" si="3"/>
        <v>4.8716560715838853</v>
      </c>
      <c r="G35" s="16"/>
      <c r="H35" s="43" t="s">
        <v>101</v>
      </c>
      <c r="I35" s="17">
        <f>SUM(I6:I24)</f>
        <v>321992</v>
      </c>
      <c r="J35" s="28">
        <v>99.07</v>
      </c>
      <c r="K35" s="16">
        <v>13.83</v>
      </c>
      <c r="L35" s="38"/>
    </row>
    <row r="36" spans="1:12" ht="17.25" customHeight="1">
      <c r="A36" s="40" t="s">
        <v>85</v>
      </c>
      <c r="B36" s="38">
        <v>106409</v>
      </c>
      <c r="C36" s="38"/>
      <c r="D36" s="38"/>
      <c r="E36" s="34"/>
      <c r="F36" s="34"/>
      <c r="G36" s="34"/>
      <c r="H36" s="40" t="s">
        <v>89</v>
      </c>
      <c r="I36" s="38">
        <v>244926</v>
      </c>
      <c r="J36" s="38"/>
      <c r="K36" s="34"/>
      <c r="L36" s="38"/>
    </row>
    <row r="37" spans="1:12" ht="18" customHeight="1">
      <c r="A37" s="40" t="s">
        <v>94</v>
      </c>
      <c r="B37" s="38">
        <v>14266</v>
      </c>
      <c r="C37" s="38"/>
      <c r="D37" s="38"/>
      <c r="E37" s="34"/>
      <c r="F37" s="34"/>
      <c r="G37" s="34"/>
      <c r="H37" s="40" t="s">
        <v>95</v>
      </c>
      <c r="I37" s="38">
        <v>6250</v>
      </c>
      <c r="J37" s="38"/>
      <c r="K37" s="34"/>
      <c r="L37" s="38"/>
    </row>
    <row r="38" spans="1:12" ht="18" customHeight="1">
      <c r="A38" s="40" t="s">
        <v>86</v>
      </c>
      <c r="B38" s="38">
        <v>6989</v>
      </c>
      <c r="C38" s="38"/>
      <c r="D38" s="38"/>
      <c r="E38" s="34"/>
      <c r="F38" s="34"/>
      <c r="G38" s="34"/>
      <c r="H38" s="40" t="s">
        <v>90</v>
      </c>
      <c r="I38" s="38">
        <v>9489</v>
      </c>
      <c r="J38" s="38"/>
      <c r="K38" s="34"/>
      <c r="L38" s="38"/>
    </row>
    <row r="39" spans="1:12" ht="18" customHeight="1">
      <c r="A39" s="40" t="s">
        <v>87</v>
      </c>
      <c r="B39" s="38">
        <v>1658</v>
      </c>
      <c r="C39" s="38"/>
      <c r="D39" s="38"/>
      <c r="E39" s="34"/>
      <c r="F39" s="34"/>
      <c r="G39" s="34"/>
      <c r="H39" s="40" t="s">
        <v>91</v>
      </c>
      <c r="I39" s="38">
        <v>0</v>
      </c>
      <c r="J39" s="38"/>
      <c r="K39" s="34"/>
      <c r="L39" s="38"/>
    </row>
    <row r="40" spans="1:12" ht="18" customHeight="1">
      <c r="A40" s="43" t="s">
        <v>88</v>
      </c>
      <c r="B40" s="36">
        <f>SUM(B35:B39)</f>
        <v>582657</v>
      </c>
      <c r="C40" s="36"/>
      <c r="D40" s="36"/>
      <c r="E40" s="34"/>
      <c r="F40" s="34"/>
      <c r="G40" s="34"/>
      <c r="H40" s="43" t="s">
        <v>92</v>
      </c>
      <c r="I40" s="36">
        <f>SUM(I35:I39)</f>
        <v>582657</v>
      </c>
      <c r="J40" s="38"/>
      <c r="K40" s="34"/>
      <c r="L40" s="38"/>
    </row>
    <row r="41" spans="1:12" ht="23.25" customHeight="1">
      <c r="A41" s="44" t="s">
        <v>93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2:L2"/>
    <mergeCell ref="A4:G4"/>
    <mergeCell ref="H4:L4"/>
  </mergeCells>
  <phoneticPr fontId="2" type="noConversion"/>
  <printOptions horizontalCentered="1"/>
  <pageMargins left="0.74803149606299213" right="0.74803149606299213" top="0.98425196850393704" bottom="0.78740157480314965" header="0.51181102362204722" footer="0.51181102362204722"/>
  <pageSetup paperSize="9" scale="61" orientation="landscape" r:id="rId1"/>
  <headerFooter scaleWithDoc="0" alignWithMargins="0">
    <oddFooter>&amp;C第 &amp;"Times New Roman,常规"&amp;P&amp;"宋体,常规"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4"/>
  <sheetViews>
    <sheetView tabSelected="1" topLeftCell="A7" workbookViewId="0">
      <selection activeCell="L14" sqref="L14"/>
    </sheetView>
  </sheetViews>
  <sheetFormatPr defaultRowHeight="12.75"/>
  <cols>
    <col min="1" max="1" width="35.125" style="21" customWidth="1"/>
    <col min="2" max="3" width="10.375" style="21" bestFit="1" customWidth="1"/>
    <col min="4" max="4" width="11.5" style="21" customWidth="1"/>
    <col min="5" max="5" width="37.25" style="21" customWidth="1"/>
    <col min="6" max="6" width="11.25" style="21" customWidth="1"/>
    <col min="7" max="7" width="11.25" style="21" hidden="1" customWidth="1"/>
    <col min="8" max="8" width="11.5" style="21" customWidth="1"/>
    <col min="9" max="9" width="12" style="21" customWidth="1"/>
    <col min="10" max="16384" width="9" style="21"/>
  </cols>
  <sheetData>
    <row r="1" spans="1:9" s="20" customFormat="1" ht="15.95" customHeight="1">
      <c r="A1" s="18" t="s">
        <v>38</v>
      </c>
      <c r="B1" s="19"/>
      <c r="C1" s="19"/>
      <c r="D1" s="19"/>
      <c r="E1" s="19"/>
    </row>
    <row r="2" spans="1:9" ht="26.1" customHeight="1">
      <c r="A2" s="72" t="s">
        <v>83</v>
      </c>
      <c r="B2" s="72"/>
      <c r="C2" s="72"/>
      <c r="D2" s="72"/>
      <c r="E2" s="72"/>
      <c r="F2" s="72"/>
      <c r="G2" s="72"/>
      <c r="H2" s="72"/>
      <c r="I2" s="72"/>
    </row>
    <row r="3" spans="1:9" ht="15.95" customHeight="1">
      <c r="A3" s="22"/>
      <c r="B3" s="23"/>
      <c r="C3" s="23"/>
      <c r="D3" s="23"/>
      <c r="I3" s="24" t="s">
        <v>0</v>
      </c>
    </row>
    <row r="4" spans="1:9" ht="27.75" customHeight="1">
      <c r="A4" s="73" t="s">
        <v>96</v>
      </c>
      <c r="B4" s="74"/>
      <c r="C4" s="74"/>
      <c r="D4" s="74"/>
      <c r="E4" s="75" t="s">
        <v>97</v>
      </c>
      <c r="F4" s="76"/>
      <c r="G4" s="76"/>
      <c r="H4" s="76"/>
      <c r="I4" s="76"/>
    </row>
    <row r="5" spans="1:9" ht="36.75" customHeight="1">
      <c r="A5" s="46" t="s">
        <v>111</v>
      </c>
      <c r="B5" s="47" t="s">
        <v>108</v>
      </c>
      <c r="C5" s="47" t="s">
        <v>2</v>
      </c>
      <c r="D5" s="48" t="s">
        <v>57</v>
      </c>
      <c r="E5" s="46" t="s">
        <v>111</v>
      </c>
      <c r="F5" s="49" t="s">
        <v>112</v>
      </c>
      <c r="G5" s="66" t="s">
        <v>119</v>
      </c>
      <c r="H5" s="47" t="s">
        <v>2</v>
      </c>
      <c r="I5" s="48" t="s">
        <v>113</v>
      </c>
    </row>
    <row r="6" spans="1:9" ht="24" customHeight="1">
      <c r="A6" s="50" t="s">
        <v>17</v>
      </c>
      <c r="B6" s="51"/>
      <c r="C6" s="51"/>
      <c r="D6" s="52"/>
      <c r="E6" s="50" t="s">
        <v>18</v>
      </c>
      <c r="F6" s="53"/>
      <c r="G6" s="53">
        <v>1873</v>
      </c>
      <c r="H6" s="53"/>
      <c r="I6" s="52"/>
    </row>
    <row r="7" spans="1:9" ht="24" customHeight="1">
      <c r="A7" s="50" t="s">
        <v>19</v>
      </c>
      <c r="B7" s="54"/>
      <c r="C7" s="54"/>
      <c r="D7" s="52"/>
      <c r="E7" s="50" t="s">
        <v>20</v>
      </c>
      <c r="F7" s="53"/>
      <c r="G7" s="53">
        <v>7</v>
      </c>
      <c r="H7" s="53"/>
      <c r="I7" s="52"/>
    </row>
    <row r="8" spans="1:9" ht="24" customHeight="1">
      <c r="A8" s="50" t="s">
        <v>21</v>
      </c>
      <c r="B8" s="54"/>
      <c r="C8" s="54"/>
      <c r="D8" s="52"/>
      <c r="E8" s="50" t="s">
        <v>22</v>
      </c>
      <c r="F8" s="53"/>
      <c r="G8" s="53">
        <v>2818</v>
      </c>
      <c r="H8" s="53"/>
      <c r="I8" s="52"/>
    </row>
    <row r="9" spans="1:9" ht="24" customHeight="1">
      <c r="A9" s="50" t="s">
        <v>23</v>
      </c>
      <c r="B9" s="54"/>
      <c r="C9" s="54"/>
      <c r="D9" s="52"/>
      <c r="E9" s="50" t="s">
        <v>24</v>
      </c>
      <c r="F9" s="53">
        <v>1345</v>
      </c>
      <c r="G9" s="53">
        <v>7278</v>
      </c>
      <c r="H9" s="53"/>
      <c r="I9" s="52">
        <f t="shared" ref="I7:I17" si="0">F9/G9*100-100</f>
        <v>-81.519648255015113</v>
      </c>
    </row>
    <row r="10" spans="1:9" ht="24" customHeight="1">
      <c r="A10" s="50" t="s">
        <v>25</v>
      </c>
      <c r="B10" s="54"/>
      <c r="C10" s="54"/>
      <c r="D10" s="52"/>
      <c r="E10" s="55" t="s">
        <v>26</v>
      </c>
      <c r="F10" s="53"/>
      <c r="G10" s="53"/>
      <c r="H10" s="53"/>
      <c r="I10" s="52"/>
    </row>
    <row r="11" spans="1:9" ht="24" customHeight="1">
      <c r="A11" s="50" t="s">
        <v>27</v>
      </c>
      <c r="B11" s="54"/>
      <c r="C11" s="54"/>
      <c r="D11" s="52"/>
      <c r="E11" s="50" t="s">
        <v>28</v>
      </c>
      <c r="F11" s="53"/>
      <c r="G11" s="53"/>
      <c r="H11" s="53"/>
      <c r="I11" s="52"/>
    </row>
    <row r="12" spans="1:9" ht="24" customHeight="1">
      <c r="A12" s="50" t="s">
        <v>29</v>
      </c>
      <c r="B12" s="54"/>
      <c r="C12" s="54"/>
      <c r="D12" s="52"/>
      <c r="E12" s="50" t="s">
        <v>30</v>
      </c>
      <c r="F12" s="53"/>
      <c r="G12" s="53"/>
      <c r="H12" s="53"/>
      <c r="I12" s="52"/>
    </row>
    <row r="13" spans="1:9" ht="24" customHeight="1">
      <c r="A13" s="50" t="s">
        <v>31</v>
      </c>
      <c r="B13" s="54"/>
      <c r="C13" s="54"/>
      <c r="D13" s="52"/>
      <c r="E13" s="50" t="s">
        <v>32</v>
      </c>
      <c r="F13" s="53"/>
      <c r="G13" s="53"/>
      <c r="H13" s="53"/>
      <c r="I13" s="52"/>
    </row>
    <row r="14" spans="1:9" ht="24" customHeight="1">
      <c r="A14" s="50" t="s">
        <v>33</v>
      </c>
      <c r="B14" s="54"/>
      <c r="C14" s="54"/>
      <c r="D14" s="52"/>
      <c r="E14" s="50" t="s">
        <v>34</v>
      </c>
      <c r="F14" s="53">
        <v>1028</v>
      </c>
      <c r="G14" s="53">
        <v>2140</v>
      </c>
      <c r="H14" s="53"/>
      <c r="I14" s="52">
        <f t="shared" si="0"/>
        <v>-51.962616822429908</v>
      </c>
    </row>
    <row r="15" spans="1:9" ht="24" customHeight="1">
      <c r="A15" s="50" t="s">
        <v>35</v>
      </c>
      <c r="B15" s="54"/>
      <c r="C15" s="54"/>
      <c r="D15" s="52"/>
      <c r="E15" s="56"/>
      <c r="F15" s="57"/>
      <c r="G15" s="57"/>
      <c r="H15" s="57"/>
      <c r="I15" s="52"/>
    </row>
    <row r="16" spans="1:9" ht="24" customHeight="1">
      <c r="A16" s="50" t="s">
        <v>36</v>
      </c>
      <c r="B16" s="54"/>
      <c r="C16" s="54"/>
      <c r="D16" s="52"/>
      <c r="E16" s="58"/>
      <c r="F16" s="57"/>
      <c r="G16" s="57"/>
      <c r="H16" s="57"/>
      <c r="I16" s="52"/>
    </row>
    <row r="17" spans="1:9" ht="24" customHeight="1">
      <c r="A17" s="59" t="s">
        <v>109</v>
      </c>
      <c r="B17" s="60">
        <f>SUM(B6:B16)</f>
        <v>0</v>
      </c>
      <c r="C17" s="60"/>
      <c r="D17" s="60"/>
      <c r="E17" s="59" t="s">
        <v>110</v>
      </c>
      <c r="F17" s="61">
        <f>SUM(F6:F16)</f>
        <v>2373</v>
      </c>
      <c r="G17" s="61">
        <f>SUM(G6:G16)</f>
        <v>14116</v>
      </c>
      <c r="H17" s="61"/>
      <c r="I17" s="62">
        <f t="shared" si="0"/>
        <v>-83.189288750354208</v>
      </c>
    </row>
    <row r="18" spans="1:9" ht="24" customHeight="1">
      <c r="A18" s="64" t="s">
        <v>102</v>
      </c>
      <c r="B18" s="51">
        <v>739</v>
      </c>
      <c r="C18" s="57"/>
      <c r="D18" s="57"/>
      <c r="E18" s="64" t="s">
        <v>105</v>
      </c>
      <c r="F18" s="51"/>
      <c r="G18" s="51"/>
      <c r="H18" s="51"/>
      <c r="I18" s="51"/>
    </row>
    <row r="19" spans="1:9" ht="24" customHeight="1">
      <c r="A19" s="64" t="s">
        <v>85</v>
      </c>
      <c r="B19" s="51">
        <v>4024</v>
      </c>
      <c r="C19" s="57"/>
      <c r="D19" s="57"/>
      <c r="E19" s="64" t="s">
        <v>106</v>
      </c>
      <c r="F19" s="51">
        <v>1658</v>
      </c>
      <c r="G19" s="51"/>
      <c r="H19" s="51"/>
      <c r="I19" s="51"/>
    </row>
    <row r="20" spans="1:9" ht="24" customHeight="1">
      <c r="A20" s="64" t="s">
        <v>115</v>
      </c>
      <c r="B20" s="51">
        <v>309</v>
      </c>
      <c r="C20" s="57"/>
      <c r="D20" s="57"/>
      <c r="E20" s="64" t="s">
        <v>116</v>
      </c>
      <c r="F20" s="51">
        <v>309</v>
      </c>
      <c r="G20" s="51"/>
      <c r="H20" s="51"/>
      <c r="I20" s="51"/>
    </row>
    <row r="21" spans="1:9" ht="24" customHeight="1">
      <c r="A21" s="64" t="s">
        <v>87</v>
      </c>
      <c r="B21" s="51"/>
      <c r="C21" s="57"/>
      <c r="D21" s="57"/>
      <c r="E21" s="64" t="s">
        <v>107</v>
      </c>
      <c r="F21" s="51">
        <v>732</v>
      </c>
      <c r="G21" s="51"/>
      <c r="H21" s="51"/>
      <c r="I21" s="51"/>
    </row>
    <row r="22" spans="1:9" ht="24" customHeight="1">
      <c r="A22" s="59" t="s">
        <v>103</v>
      </c>
      <c r="B22" s="60">
        <f>SUM(B17:B21)</f>
        <v>5072</v>
      </c>
      <c r="C22" s="57"/>
      <c r="D22" s="57"/>
      <c r="E22" s="59" t="s">
        <v>104</v>
      </c>
      <c r="F22" s="60">
        <f>SUM(F17:F21)</f>
        <v>5072</v>
      </c>
      <c r="G22" s="60"/>
      <c r="H22" s="57"/>
      <c r="I22" s="57"/>
    </row>
    <row r="23" spans="1:9" ht="18.75" customHeight="1">
      <c r="A23" s="44" t="s">
        <v>114</v>
      </c>
      <c r="B23" s="63"/>
      <c r="C23" s="63"/>
      <c r="D23" s="63"/>
      <c r="E23" s="63"/>
      <c r="F23" s="63"/>
      <c r="G23" s="63"/>
      <c r="H23" s="63"/>
      <c r="I23" s="63"/>
    </row>
    <row r="24" spans="1:9" ht="15">
      <c r="A24" s="44"/>
      <c r="B24" s="63"/>
      <c r="C24" s="63"/>
      <c r="D24" s="63"/>
      <c r="E24" s="63"/>
      <c r="F24" s="63"/>
      <c r="G24" s="63"/>
      <c r="H24" s="63"/>
      <c r="I24" s="63"/>
    </row>
  </sheetData>
  <sheetProtection formatCells="0" formatColumns="0" formatRows="0" insertColumns="0" insertRows="0" insertHyperlinks="0" deleteColumns="0" deleteRows="0" sort="0" autoFilter="0" pivotTables="0"/>
  <mergeCells count="3">
    <mergeCell ref="A2:I2"/>
    <mergeCell ref="A4:D4"/>
    <mergeCell ref="E4:I4"/>
  </mergeCells>
  <phoneticPr fontId="2" type="noConversion"/>
  <printOptions horizontalCentered="1"/>
  <pageMargins left="0.74803149606299213" right="0.74803149606299213" top="0.98425196850393704" bottom="0.78740157480314965" header="0.51181102362204722" footer="0.51181102362204722"/>
  <pageSetup paperSize="9" scale="84" firstPageNumber="2" orientation="landscape" useFirstPageNumber="1" r:id="rId1"/>
  <headerFooter scaleWithDoc="0" alignWithMargins="0">
    <oddFooter>&amp;C第 &amp;"Times New Roman,常规"&amp;P&amp;"宋体,常规"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全区2015年公共预算收支执行</vt:lpstr>
      <vt:lpstr>全区2015年政府性基金收支执行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null,null,总收发</cp:lastModifiedBy>
  <cp:lastPrinted>2016-05-18T07:46:49Z</cp:lastPrinted>
  <dcterms:created xsi:type="dcterms:W3CDTF">2016-01-24T10:02:07Z</dcterms:created>
  <dcterms:modified xsi:type="dcterms:W3CDTF">2016-05-18T07:46:53Z</dcterms:modified>
</cp:coreProperties>
</file>